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380" activeTab="2"/>
  </bookViews>
  <sheets>
    <sheet name="2022" sheetId="1" r:id="rId1"/>
    <sheet name="2023" sheetId="2" r:id="rId2"/>
    <sheet name="2023 NOV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E24" i="1" l="1"/>
  <c r="F24" i="1" s="1"/>
  <c r="G24" i="1" s="1"/>
  <c r="C24" i="1"/>
  <c r="E23" i="1" l="1"/>
  <c r="F23" i="1" s="1"/>
  <c r="E22" i="1"/>
  <c r="F22" i="1" s="1"/>
  <c r="E21" i="1"/>
  <c r="F21" i="1" s="1"/>
  <c r="E20" i="1"/>
  <c r="F20" i="1" s="1"/>
  <c r="E19" i="1"/>
  <c r="F19" i="1" s="1"/>
  <c r="G19" i="1" s="1"/>
  <c r="E18" i="1"/>
  <c r="F18" i="1" s="1"/>
  <c r="E17" i="1"/>
  <c r="F17" i="1" s="1"/>
  <c r="E16" i="1"/>
  <c r="F16" i="1" s="1"/>
  <c r="E15" i="1"/>
  <c r="F15" i="1" s="1"/>
  <c r="G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G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<sst xmlns="http://schemas.openxmlformats.org/spreadsheetml/2006/main" count="135" uniqueCount="92">
  <si>
    <t>USLUGE</t>
  </si>
  <si>
    <t>R.B.</t>
  </si>
  <si>
    <t>CIJENA</t>
  </si>
  <si>
    <t>PDV</t>
  </si>
  <si>
    <t>UKUPNO</t>
  </si>
  <si>
    <t>DNEVNO SKLADIŠTENJE RIBE</t>
  </si>
  <si>
    <t>Komora za smrznuto (do -20°C)</t>
  </si>
  <si>
    <t>Komora za svježe (od 0°C do 4°C)</t>
  </si>
  <si>
    <t>LED</t>
  </si>
  <si>
    <t>Led ( 1 kg)</t>
  </si>
  <si>
    <t>VOŽNJA</t>
  </si>
  <si>
    <t>Dnevni najam vozila hladnjače (najmoprimac snosi trošak goriva i cestarine)</t>
  </si>
  <si>
    <t>Labudica (po operaciji)</t>
  </si>
  <si>
    <t>Viličar (1 sat)</t>
  </si>
  <si>
    <t>DNEVNI NAJAM SKLADIŠTA</t>
  </si>
  <si>
    <t xml:space="preserve">Plivarica </t>
  </si>
  <si>
    <t xml:space="preserve">Koća </t>
  </si>
  <si>
    <t>Korištenje regala</t>
  </si>
  <si>
    <t xml:space="preserve">Čuvanje mreže plivarice </t>
  </si>
  <si>
    <t>Čuvanje mreže koće</t>
  </si>
  <si>
    <t>STRUJA</t>
  </si>
  <si>
    <t>Po kW</t>
  </si>
  <si>
    <t>VODA</t>
  </si>
  <si>
    <t>Po m3</t>
  </si>
  <si>
    <t>KAŠETA STIROPOR</t>
  </si>
  <si>
    <t>Komad</t>
  </si>
  <si>
    <t>Dnevno</t>
  </si>
  <si>
    <t>PRANJE I SUŠENJE RUBLJA</t>
  </si>
  <si>
    <t>Po pranju</t>
  </si>
  <si>
    <t>IZDAVANJE NOVE KARTICE</t>
  </si>
  <si>
    <t>EUR</t>
  </si>
  <si>
    <t>*zadrugari ostvaruju pravo na popust</t>
  </si>
  <si>
    <t>OBAVLJANE NEOVLAŠTENIH RADOVA U KRUGU LUKE</t>
  </si>
  <si>
    <t>Iskrcaj ribe se vrši na vrhu mula ( vez kraj ormarića za struju i vodu br.6).</t>
  </si>
  <si>
    <t>Molimo Vas da nakon korištenja očistite operativnu obalu. Ukoliko obala ne bude očišćena, naplaćivati će se čišćenje u iznosu od: 50 kn za brodove do 15 m, 100 kn za koću i 200 kn za plivaricu.</t>
  </si>
  <si>
    <t>Molimo Vas da održavate red u ribarskoj luci, a brodove vezujete na način koji je prihvatljiv svim korisnicima luke.</t>
  </si>
  <si>
    <t>Za utovar goriva potrebno je prethodno zatražiti dozvolu (zahtjev poslati na: friskariba1@gmail.com).</t>
  </si>
  <si>
    <t>CJENIK USLUGA</t>
  </si>
  <si>
    <r>
      <t xml:space="preserve">FIKSNI TEČAJ KONVERZIJE: </t>
    </r>
    <r>
      <rPr>
        <b/>
        <i/>
        <sz val="11"/>
        <color theme="1"/>
        <rFont val="Calibri"/>
        <family val="2"/>
        <charset val="238"/>
        <scheme val="minor"/>
      </rPr>
      <t>7,53450</t>
    </r>
  </si>
  <si>
    <t>Motorna ulja odlažite u spremnike koji su predviđeni za to. Ukoliko bude potrebe za dodatnim kapacitetima odlaganja ovakve vrste otpada, primjenjuje se CIAN-ov cjenik.</t>
  </si>
  <si>
    <t>PAUŠAL</t>
  </si>
  <si>
    <t>KLJUČ</t>
  </si>
  <si>
    <t>VRIJEDI OD 01.01.2023.</t>
  </si>
  <si>
    <t>* cijene su iskazane s PDV-om</t>
  </si>
  <si>
    <t xml:space="preserve">SKLADIŠTENJE </t>
  </si>
  <si>
    <t>Korištenje regala u skladištu</t>
  </si>
  <si>
    <t>Čuvanje mreže plivarice u skladištu</t>
  </si>
  <si>
    <t>Čuvanje mreže koće u skladištu</t>
  </si>
  <si>
    <t>OPSKRBA LEDOM</t>
  </si>
  <si>
    <t>OPSKRBA ELEKTRIČNOM ENERGIJOM I VODOM RIBARSKIH BRODOVA I BRODICA</t>
  </si>
  <si>
    <t>POPRAVAK RIBARSKIH MREŽA</t>
  </si>
  <si>
    <t>Izdavanje nove kartice za opskrbu strujom i vodom</t>
  </si>
  <si>
    <t>Izdavanje ključa za ulazak u ribarsku luku Brižine</t>
  </si>
  <si>
    <t>Obavljanje neovlaštenih radova u krugu luke</t>
  </si>
  <si>
    <t>DAVANJE USLUGE VILJUŠKARA</t>
  </si>
  <si>
    <t>Struja 1 kW</t>
  </si>
  <si>
    <t>Voda 1 m3</t>
  </si>
  <si>
    <t>Led 1 kg</t>
  </si>
  <si>
    <t xml:space="preserve">Dnevni najam skladšta za krpanje mreže plivarice </t>
  </si>
  <si>
    <t>Dnevni najam skladšta za krpanje mreže koće</t>
  </si>
  <si>
    <t>Viljuškar 1 sat</t>
  </si>
  <si>
    <t>Labudica 1 operacija</t>
  </si>
  <si>
    <t>iznos računa</t>
  </si>
  <si>
    <t>Usluga saniranja onečišćenja kopnene površine luke</t>
  </si>
  <si>
    <t>Usluga premještaja zatečenih i ostavljenih predmeta na području luke</t>
  </si>
  <si>
    <t>Pranje i sušenje rublja 1 pranje</t>
  </si>
  <si>
    <t> Zlouporaba kartice za ulazak u ribarsku luku</t>
  </si>
  <si>
    <t>Kršenje reda u ribarskoj luci</t>
  </si>
  <si>
    <t>Skladištenje mreže plivarice na operativnoj obali</t>
  </si>
  <si>
    <t>Skladištenje mreže koće na operativnoj obali</t>
  </si>
  <si>
    <t xml:space="preserve">Skladištenje ostale opreme na operativnoj obali </t>
  </si>
  <si>
    <t>Dnevni najam operativne obale za krpanje mreže plivarice</t>
  </si>
  <si>
    <t>Dnevni najam operativne obale za krpanje mreže koće</t>
  </si>
  <si>
    <t>POPRAVAK RIBARSKIH MREŽA NA OPERATIVNOJ OBALI</t>
  </si>
  <si>
    <t>ODRŽAVANJE OBJEKATA PODGRADNJE I NADGRADNJE i ODRŽAVANJE REDA U LUCI</t>
  </si>
  <si>
    <t xml:space="preserve">Usluga prefakturiranja računa komunalnih poduzeća  </t>
  </si>
  <si>
    <t>Zadržavanje na mjestu za iskrcaj ribe</t>
  </si>
  <si>
    <t>Paušal za dnevno korištenje ribaraske luke Brižine</t>
  </si>
  <si>
    <t>Plitka stiroporna kašeta 1 komad</t>
  </si>
  <si>
    <t>Duboka stiroporna kašeta 1 komad</t>
  </si>
  <si>
    <t>Dnevni najam vozača hladnjače *po dogovoru ovisno o relaciji*</t>
  </si>
  <si>
    <t>Usluga pripreme dokumenatacije za prijavu na natječaje</t>
  </si>
  <si>
    <t>Aplikacija natječaja (% dobivenih sredstava)</t>
  </si>
  <si>
    <t xml:space="preserve">Računovodstvene usluge (dostupne samo Zadrugarima) </t>
  </si>
  <si>
    <t>n/p</t>
  </si>
  <si>
    <t xml:space="preserve">Savjetodavne usluge </t>
  </si>
  <si>
    <t>OSTALO</t>
  </si>
  <si>
    <t>*Zadrugari ostvaruju pravo na popust*</t>
  </si>
  <si>
    <t xml:space="preserve">CJENIK </t>
  </si>
  <si>
    <t>EUR*</t>
  </si>
  <si>
    <t>VRIJEDI OD 01.01.2026.</t>
  </si>
  <si>
    <t>**Dnevni najam vozila hladnjače (najmoprimac snosi trošak goriva i cestarine)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</si>
</sst>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&quot; &quot;#,##0.00&quot; &quot;[$kn-41A]&quot; &quot;;&quot;-&quot;#,##0.00&quot; &quot;[$kn-41A]&quot; &quot;;&quot; -&quot;00&quot; &quot;[$kn-41A]&quot; &quot;;&quot; &quot;@&quot; &quot;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1" fillId="3" borderId="3" xfId="1" applyFill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1" fillId="3" borderId="5" xfId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164" fontId="0" fillId="3" borderId="8" xfId="0" applyNumberFormat="1" applyFill="1" applyBorder="1" applyAlignment="1">
      <alignment vertical="center"/>
    </xf>
    <xf numFmtId="165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0" fontId="0" fillId="0" borderId="6" xfId="2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9" fillId="3" borderId="0" xfId="0" applyFont="1" applyFill="1" applyBorder="1" applyAlignment="1">
      <alignment horizontal="center" vertical="center" wrapText="1"/>
    </xf>
    <xf numFmtId="165" fontId="0" fillId="0" borderId="21" xfId="0" applyNumberFormat="1" applyBorder="1" applyAlignment="1">
      <alignment horizontal="right" vertical="center"/>
    </xf>
    <xf numFmtId="0" fontId="4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="80" zoomScaleNormal="80" workbookViewId="0">
      <selection activeCell="C4" sqref="C1:G1048576"/>
    </sheetView>
  </sheetViews>
  <sheetFormatPr defaultRowHeight="14.5" x14ac:dyDescent="0.35"/>
  <cols>
    <col min="1" max="1" width="24.453125" customWidth="1"/>
    <col min="2" max="2" width="4.36328125" bestFit="1" customWidth="1"/>
    <col min="3" max="3" width="30.90625" customWidth="1"/>
    <col min="4" max="5" width="11" customWidth="1"/>
    <col min="6" max="6" width="11.1796875" customWidth="1"/>
    <col min="7" max="7" width="10" bestFit="1" customWidth="1"/>
  </cols>
  <sheetData>
    <row r="1" spans="1:7" x14ac:dyDescent="0.35">
      <c r="B1" s="45" t="s">
        <v>37</v>
      </c>
      <c r="C1" s="45"/>
      <c r="D1" s="45"/>
      <c r="E1" s="45"/>
      <c r="F1" s="45"/>
    </row>
    <row r="2" spans="1:7" x14ac:dyDescent="0.35">
      <c r="B2" s="45"/>
      <c r="C2" s="45"/>
      <c r="D2" s="45"/>
      <c r="E2" s="45"/>
      <c r="F2" s="45"/>
    </row>
    <row r="3" spans="1:7" x14ac:dyDescent="0.35">
      <c r="C3" s="46" t="s">
        <v>42</v>
      </c>
      <c r="D3" s="46"/>
      <c r="E3" s="46"/>
    </row>
    <row r="4" spans="1:7" x14ac:dyDescent="0.35">
      <c r="C4" s="16" t="s">
        <v>43</v>
      </c>
      <c r="D4" s="16"/>
      <c r="E4" s="16"/>
    </row>
    <row r="5" spans="1:7" ht="15" thickBot="1" x14ac:dyDescent="0.4">
      <c r="A5" s="1" t="s">
        <v>0</v>
      </c>
      <c r="B5" s="1" t="s">
        <v>1</v>
      </c>
      <c r="C5" s="1"/>
      <c r="D5" s="1" t="s">
        <v>2</v>
      </c>
      <c r="E5" s="1" t="s">
        <v>3</v>
      </c>
      <c r="F5" s="1" t="s">
        <v>4</v>
      </c>
      <c r="G5" s="1" t="s">
        <v>30</v>
      </c>
    </row>
    <row r="6" spans="1:7" ht="15" thickBot="1" x14ac:dyDescent="0.4">
      <c r="A6" s="47" t="s">
        <v>5</v>
      </c>
      <c r="B6" s="2">
        <v>1</v>
      </c>
      <c r="C6" s="3" t="s">
        <v>6</v>
      </c>
      <c r="D6" s="4">
        <v>100</v>
      </c>
      <c r="E6" s="5">
        <f t="shared" ref="E6:E16" si="0">D6*0.25</f>
        <v>25</v>
      </c>
      <c r="F6" s="12">
        <f t="shared" ref="F6:F24" si="1">D6+E6</f>
        <v>125</v>
      </c>
      <c r="G6" s="15">
        <v>16.600000000000001</v>
      </c>
    </row>
    <row r="7" spans="1:7" ht="15" thickBot="1" x14ac:dyDescent="0.4">
      <c r="A7" s="47"/>
      <c r="B7" s="2">
        <v>2</v>
      </c>
      <c r="C7" s="6" t="s">
        <v>7</v>
      </c>
      <c r="D7" s="4">
        <v>100</v>
      </c>
      <c r="E7" s="5">
        <f t="shared" si="0"/>
        <v>25</v>
      </c>
      <c r="F7" s="12">
        <f t="shared" si="1"/>
        <v>125</v>
      </c>
      <c r="G7" s="15">
        <v>16.600000000000001</v>
      </c>
    </row>
    <row r="8" spans="1:7" ht="15" thickBot="1" x14ac:dyDescent="0.4">
      <c r="A8" s="7" t="s">
        <v>8</v>
      </c>
      <c r="B8" s="2">
        <v>3</v>
      </c>
      <c r="C8" s="3" t="s">
        <v>9</v>
      </c>
      <c r="D8" s="4">
        <v>1.2</v>
      </c>
      <c r="E8" s="5">
        <f t="shared" si="0"/>
        <v>0.3</v>
      </c>
      <c r="F8" s="12">
        <f t="shared" si="1"/>
        <v>1.5</v>
      </c>
      <c r="G8" s="15">
        <f t="shared" ref="G8:G19" si="2">F8/7.5345</f>
        <v>0.19908421262193907</v>
      </c>
    </row>
    <row r="9" spans="1:7" ht="44" thickBot="1" x14ac:dyDescent="0.4">
      <c r="A9" s="48" t="s">
        <v>10</v>
      </c>
      <c r="B9" s="2">
        <v>4</v>
      </c>
      <c r="C9" s="6" t="s">
        <v>11</v>
      </c>
      <c r="D9" s="4">
        <v>350</v>
      </c>
      <c r="E9" s="5">
        <f t="shared" si="0"/>
        <v>87.5</v>
      </c>
      <c r="F9" s="12">
        <f t="shared" si="1"/>
        <v>437.5</v>
      </c>
      <c r="G9" s="15">
        <v>60</v>
      </c>
    </row>
    <row r="10" spans="1:7" ht="15" thickBot="1" x14ac:dyDescent="0.4">
      <c r="A10" s="48"/>
      <c r="B10" s="2">
        <v>5</v>
      </c>
      <c r="C10" s="6" t="s">
        <v>12</v>
      </c>
      <c r="D10" s="4">
        <v>150</v>
      </c>
      <c r="E10" s="5">
        <f t="shared" si="0"/>
        <v>37.5</v>
      </c>
      <c r="F10" s="12">
        <f t="shared" si="1"/>
        <v>187.5</v>
      </c>
      <c r="G10" s="15">
        <v>25</v>
      </c>
    </row>
    <row r="11" spans="1:7" ht="15" thickBot="1" x14ac:dyDescent="0.4">
      <c r="A11" s="48"/>
      <c r="B11" s="2">
        <v>6</v>
      </c>
      <c r="C11" s="3" t="s">
        <v>13</v>
      </c>
      <c r="D11" s="4">
        <v>250</v>
      </c>
      <c r="E11" s="5">
        <f t="shared" si="0"/>
        <v>62.5</v>
      </c>
      <c r="F11" s="12">
        <f t="shared" si="1"/>
        <v>312.5</v>
      </c>
      <c r="G11" s="15">
        <v>41.5</v>
      </c>
    </row>
    <row r="12" spans="1:7" ht="15" thickBot="1" x14ac:dyDescent="0.4">
      <c r="A12" s="47" t="s">
        <v>14</v>
      </c>
      <c r="B12" s="2">
        <v>7</v>
      </c>
      <c r="C12" s="3" t="s">
        <v>15</v>
      </c>
      <c r="D12" s="4">
        <v>300</v>
      </c>
      <c r="E12" s="5">
        <f t="shared" si="0"/>
        <v>75</v>
      </c>
      <c r="F12" s="12">
        <f t="shared" si="1"/>
        <v>375</v>
      </c>
      <c r="G12" s="15">
        <v>50</v>
      </c>
    </row>
    <row r="13" spans="1:7" ht="15" thickBot="1" x14ac:dyDescent="0.4">
      <c r="A13" s="47"/>
      <c r="B13" s="2">
        <v>8</v>
      </c>
      <c r="C13" s="3" t="s">
        <v>16</v>
      </c>
      <c r="D13" s="4">
        <v>100</v>
      </c>
      <c r="E13" s="5">
        <f t="shared" si="0"/>
        <v>25</v>
      </c>
      <c r="F13" s="12">
        <f t="shared" si="1"/>
        <v>125</v>
      </c>
      <c r="G13" s="15">
        <v>17</v>
      </c>
    </row>
    <row r="14" spans="1:7" ht="15" thickBot="1" x14ac:dyDescent="0.4">
      <c r="A14" s="47"/>
      <c r="B14" s="2">
        <v>9</v>
      </c>
      <c r="C14" s="3" t="s">
        <v>17</v>
      </c>
      <c r="D14" s="4">
        <v>5</v>
      </c>
      <c r="E14" s="5">
        <f t="shared" si="0"/>
        <v>1.25</v>
      </c>
      <c r="F14" s="12">
        <f t="shared" si="1"/>
        <v>6.25</v>
      </c>
      <c r="G14" s="15">
        <v>1</v>
      </c>
    </row>
    <row r="15" spans="1:7" ht="15" thickBot="1" x14ac:dyDescent="0.4">
      <c r="A15" s="47"/>
      <c r="B15" s="2">
        <v>10</v>
      </c>
      <c r="C15" s="3" t="s">
        <v>18</v>
      </c>
      <c r="D15" s="4">
        <v>50</v>
      </c>
      <c r="E15" s="5">
        <f t="shared" si="0"/>
        <v>12.5</v>
      </c>
      <c r="F15" s="12">
        <f t="shared" si="1"/>
        <v>62.5</v>
      </c>
      <c r="G15" s="15">
        <f t="shared" si="2"/>
        <v>8.2951755259141287</v>
      </c>
    </row>
    <row r="16" spans="1:7" ht="15" thickBot="1" x14ac:dyDescent="0.4">
      <c r="A16" s="47"/>
      <c r="B16" s="2">
        <v>11</v>
      </c>
      <c r="C16" s="3" t="s">
        <v>19</v>
      </c>
      <c r="D16" s="4">
        <v>10</v>
      </c>
      <c r="E16" s="5">
        <f t="shared" si="0"/>
        <v>2.5</v>
      </c>
      <c r="F16" s="12">
        <f t="shared" si="1"/>
        <v>12.5</v>
      </c>
      <c r="G16" s="15">
        <v>1.7</v>
      </c>
    </row>
    <row r="17" spans="1:7" ht="15" thickBot="1" x14ac:dyDescent="0.4">
      <c r="A17" s="8" t="s">
        <v>20</v>
      </c>
      <c r="B17" s="2">
        <v>12</v>
      </c>
      <c r="C17" s="3" t="s">
        <v>21</v>
      </c>
      <c r="D17" s="4">
        <v>2</v>
      </c>
      <c r="E17" s="5">
        <f>D17*0.13</f>
        <v>0.26</v>
      </c>
      <c r="F17" s="12">
        <f t="shared" si="1"/>
        <v>2.2599999999999998</v>
      </c>
      <c r="G17" s="15">
        <v>0.45</v>
      </c>
    </row>
    <row r="18" spans="1:7" ht="15" thickBot="1" x14ac:dyDescent="0.4">
      <c r="A18" s="7" t="s">
        <v>22</v>
      </c>
      <c r="B18" s="2">
        <v>13</v>
      </c>
      <c r="C18" s="3" t="s">
        <v>23</v>
      </c>
      <c r="D18" s="4">
        <v>25</v>
      </c>
      <c r="E18" s="5">
        <f>D18*0.13</f>
        <v>3.25</v>
      </c>
      <c r="F18" s="12">
        <f t="shared" si="1"/>
        <v>28.25</v>
      </c>
      <c r="G18" s="15">
        <v>4.5</v>
      </c>
    </row>
    <row r="19" spans="1:7" ht="15" thickBot="1" x14ac:dyDescent="0.4">
      <c r="A19" s="9" t="s">
        <v>24</v>
      </c>
      <c r="B19" s="2">
        <v>14</v>
      </c>
      <c r="C19" s="3" t="s">
        <v>25</v>
      </c>
      <c r="D19" s="4">
        <v>6.4</v>
      </c>
      <c r="E19" s="5">
        <f t="shared" ref="E19:E24" si="3">D19*0.25</f>
        <v>1.6</v>
      </c>
      <c r="F19" s="12">
        <f t="shared" si="1"/>
        <v>8</v>
      </c>
      <c r="G19" s="15">
        <f t="shared" si="2"/>
        <v>1.0617824673170084</v>
      </c>
    </row>
    <row r="20" spans="1:7" ht="15" thickBot="1" x14ac:dyDescent="0.4">
      <c r="A20" s="9" t="s">
        <v>40</v>
      </c>
      <c r="B20" s="2">
        <v>15</v>
      </c>
      <c r="C20" s="3" t="s">
        <v>26</v>
      </c>
      <c r="D20" s="10">
        <v>8</v>
      </c>
      <c r="E20" s="10">
        <f t="shared" si="3"/>
        <v>2</v>
      </c>
      <c r="F20" s="13">
        <f t="shared" si="1"/>
        <v>10</v>
      </c>
      <c r="G20" s="15">
        <v>1.5</v>
      </c>
    </row>
    <row r="21" spans="1:7" ht="15" thickBot="1" x14ac:dyDescent="0.4">
      <c r="A21" s="9" t="s">
        <v>27</v>
      </c>
      <c r="B21" s="2">
        <v>16</v>
      </c>
      <c r="C21" s="11" t="s">
        <v>28</v>
      </c>
      <c r="D21" s="10">
        <v>56</v>
      </c>
      <c r="E21" s="4">
        <f t="shared" si="3"/>
        <v>14</v>
      </c>
      <c r="F21" s="12">
        <f t="shared" si="1"/>
        <v>70</v>
      </c>
      <c r="G21" s="15">
        <v>10</v>
      </c>
    </row>
    <row r="22" spans="1:7" ht="15" thickBot="1" x14ac:dyDescent="0.4">
      <c r="A22" s="9" t="s">
        <v>29</v>
      </c>
      <c r="B22" s="2">
        <v>17</v>
      </c>
      <c r="C22" s="3" t="s">
        <v>25</v>
      </c>
      <c r="D22" s="4">
        <v>80</v>
      </c>
      <c r="E22" s="4">
        <f t="shared" si="3"/>
        <v>20</v>
      </c>
      <c r="F22" s="12">
        <f t="shared" si="1"/>
        <v>100</v>
      </c>
      <c r="G22" s="15">
        <v>13.3</v>
      </c>
    </row>
    <row r="23" spans="1:7" ht="45.65" customHeight="1" thickBot="1" x14ac:dyDescent="0.4">
      <c r="A23" s="9" t="s">
        <v>32</v>
      </c>
      <c r="B23" s="2">
        <v>18</v>
      </c>
      <c r="C23" s="3" t="s">
        <v>25</v>
      </c>
      <c r="D23" s="4">
        <v>800</v>
      </c>
      <c r="E23" s="4">
        <f t="shared" si="3"/>
        <v>200</v>
      </c>
      <c r="F23" s="12">
        <f t="shared" si="1"/>
        <v>1000</v>
      </c>
      <c r="G23" s="14">
        <v>133</v>
      </c>
    </row>
    <row r="24" spans="1:7" ht="15" thickBot="1" x14ac:dyDescent="0.4">
      <c r="A24" s="18" t="s">
        <v>41</v>
      </c>
      <c r="B24" s="2">
        <v>19</v>
      </c>
      <c r="C24" s="3" t="str">
        <f>C23</f>
        <v>Komad</v>
      </c>
      <c r="D24" s="4">
        <v>50</v>
      </c>
      <c r="E24" s="4">
        <f t="shared" si="3"/>
        <v>12.5</v>
      </c>
      <c r="F24" s="12">
        <f t="shared" si="1"/>
        <v>62.5</v>
      </c>
      <c r="G24" s="14">
        <f>F24/7.5345</f>
        <v>8.2951755259141287</v>
      </c>
    </row>
    <row r="25" spans="1:7" x14ac:dyDescent="0.35">
      <c r="A25" s="49" t="s">
        <v>31</v>
      </c>
      <c r="B25" s="50"/>
      <c r="C25" s="50"/>
      <c r="D25" s="50"/>
    </row>
    <row r="26" spans="1:7" ht="3" customHeight="1" x14ac:dyDescent="0.35"/>
    <row r="27" spans="1:7" x14ac:dyDescent="0.35">
      <c r="A27" s="51" t="s">
        <v>34</v>
      </c>
      <c r="B27" s="51"/>
      <c r="C27" s="51"/>
      <c r="D27" s="51"/>
      <c r="E27" s="51"/>
      <c r="F27" s="51"/>
    </row>
    <row r="28" spans="1:7" x14ac:dyDescent="0.35">
      <c r="A28" s="51"/>
      <c r="B28" s="51"/>
      <c r="C28" s="51"/>
      <c r="D28" s="51"/>
      <c r="E28" s="51"/>
      <c r="F28" s="51"/>
    </row>
    <row r="29" spans="1:7" ht="3" customHeight="1" x14ac:dyDescent="0.35">
      <c r="A29" s="51"/>
      <c r="B29" s="51"/>
      <c r="C29" s="51"/>
      <c r="D29" s="51"/>
      <c r="E29" s="51"/>
      <c r="F29" s="51"/>
    </row>
    <row r="31" spans="1:7" x14ac:dyDescent="0.35">
      <c r="A31" s="41" t="s">
        <v>33</v>
      </c>
      <c r="B31" s="41"/>
      <c r="C31" s="41"/>
      <c r="D31" s="41"/>
      <c r="E31" s="41"/>
      <c r="F31" s="41"/>
    </row>
    <row r="33" spans="1:7" x14ac:dyDescent="0.35">
      <c r="A33" s="40" t="s">
        <v>35</v>
      </c>
      <c r="B33" s="40"/>
      <c r="C33" s="40"/>
      <c r="D33" s="40"/>
      <c r="E33" s="40"/>
      <c r="F33" s="40"/>
      <c r="G33" s="40"/>
    </row>
    <row r="35" spans="1:7" x14ac:dyDescent="0.35">
      <c r="A35" s="41" t="s">
        <v>36</v>
      </c>
      <c r="B35" s="41"/>
      <c r="C35" s="41"/>
      <c r="D35" s="41"/>
      <c r="E35" s="41"/>
      <c r="F35" s="41"/>
    </row>
    <row r="37" spans="1:7" x14ac:dyDescent="0.35">
      <c r="A37" s="42" t="s">
        <v>39</v>
      </c>
      <c r="B37" s="42"/>
      <c r="C37" s="42"/>
      <c r="D37" s="42"/>
      <c r="E37" s="42"/>
      <c r="F37" s="42"/>
    </row>
    <row r="38" spans="1:7" ht="11.4" customHeight="1" x14ac:dyDescent="0.35">
      <c r="A38" s="42"/>
      <c r="B38" s="42"/>
      <c r="C38" s="42"/>
      <c r="D38" s="42"/>
      <c r="E38" s="42"/>
      <c r="F38" s="42"/>
    </row>
    <row r="39" spans="1:7" ht="11.4" customHeight="1" x14ac:dyDescent="0.35">
      <c r="A39" s="17"/>
      <c r="B39" s="17"/>
      <c r="C39" s="17"/>
      <c r="D39" s="17"/>
      <c r="E39" s="17"/>
      <c r="F39" s="17"/>
    </row>
    <row r="40" spans="1:7" x14ac:dyDescent="0.35">
      <c r="A40" s="43" t="s">
        <v>38</v>
      </c>
      <c r="B40" s="44"/>
      <c r="C40" s="44"/>
    </row>
  </sheetData>
  <mergeCells count="12">
    <mergeCell ref="A33:G33"/>
    <mergeCell ref="A35:F35"/>
    <mergeCell ref="A37:F38"/>
    <mergeCell ref="A40:C40"/>
    <mergeCell ref="B1:F2"/>
    <mergeCell ref="C3:E3"/>
    <mergeCell ref="A6:A7"/>
    <mergeCell ref="A9:A11"/>
    <mergeCell ref="A12:A16"/>
    <mergeCell ref="A25:D25"/>
    <mergeCell ref="A27:F29"/>
    <mergeCell ref="A31:F31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90" zoomScaleNormal="90" workbookViewId="0">
      <selection activeCell="D16" sqref="D16"/>
    </sheetView>
  </sheetViews>
  <sheetFormatPr defaultRowHeight="14.5" x14ac:dyDescent="0.35"/>
  <cols>
    <col min="1" max="1" width="24.90625" bestFit="1" customWidth="1"/>
    <col min="2" max="2" width="4.36328125" bestFit="1" customWidth="1"/>
    <col min="3" max="3" width="26.81640625" bestFit="1" customWidth="1"/>
    <col min="4" max="4" width="10" bestFit="1" customWidth="1"/>
  </cols>
  <sheetData>
    <row r="1" spans="1:4" x14ac:dyDescent="0.35">
      <c r="B1" s="45" t="s">
        <v>37</v>
      </c>
      <c r="C1" s="45"/>
    </row>
    <row r="2" spans="1:4" x14ac:dyDescent="0.35">
      <c r="B2" s="45"/>
      <c r="C2" s="45"/>
    </row>
    <row r="3" spans="1:4" x14ac:dyDescent="0.35">
      <c r="C3" s="19" t="s">
        <v>42</v>
      </c>
    </row>
    <row r="4" spans="1:4" x14ac:dyDescent="0.35">
      <c r="C4" s="19" t="s">
        <v>43</v>
      </c>
    </row>
    <row r="5" spans="1:4" ht="15" thickBot="1" x14ac:dyDescent="0.4">
      <c r="A5" s="1" t="s">
        <v>0</v>
      </c>
      <c r="B5" s="1" t="s">
        <v>1</v>
      </c>
      <c r="C5" s="1"/>
      <c r="D5" s="1" t="s">
        <v>30</v>
      </c>
    </row>
    <row r="6" spans="1:4" x14ac:dyDescent="0.35">
      <c r="A6" s="52" t="s">
        <v>5</v>
      </c>
      <c r="B6" s="2">
        <v>1</v>
      </c>
      <c r="C6" s="3" t="s">
        <v>6</v>
      </c>
      <c r="D6" s="15">
        <v>16.600000000000001</v>
      </c>
    </row>
    <row r="7" spans="1:4" ht="29.5" thickBot="1" x14ac:dyDescent="0.4">
      <c r="A7" s="53"/>
      <c r="B7" s="2">
        <v>2</v>
      </c>
      <c r="C7" s="6" t="s">
        <v>7</v>
      </c>
      <c r="D7" s="15">
        <v>16.600000000000001</v>
      </c>
    </row>
    <row r="8" spans="1:4" ht="15" thickBot="1" x14ac:dyDescent="0.4">
      <c r="A8" s="21" t="s">
        <v>8</v>
      </c>
      <c r="B8" s="2">
        <v>3</v>
      </c>
      <c r="C8" s="3" t="s">
        <v>9</v>
      </c>
      <c r="D8" s="15">
        <v>0.2</v>
      </c>
    </row>
    <row r="9" spans="1:4" ht="43.5" x14ac:dyDescent="0.35">
      <c r="A9" s="54" t="s">
        <v>10</v>
      </c>
      <c r="B9" s="2">
        <v>4</v>
      </c>
      <c r="C9" s="6" t="s">
        <v>11</v>
      </c>
      <c r="D9" s="15">
        <v>60</v>
      </c>
    </row>
    <row r="10" spans="1:4" x14ac:dyDescent="0.35">
      <c r="A10" s="55"/>
      <c r="B10" s="2">
        <v>5</v>
      </c>
      <c r="C10" s="6" t="s">
        <v>12</v>
      </c>
      <c r="D10" s="15">
        <v>25</v>
      </c>
    </row>
    <row r="11" spans="1:4" ht="15" thickBot="1" x14ac:dyDescent="0.4">
      <c r="A11" s="56"/>
      <c r="B11" s="2">
        <v>6</v>
      </c>
      <c r="C11" s="3" t="s">
        <v>13</v>
      </c>
      <c r="D11" s="15">
        <v>41.5</v>
      </c>
    </row>
    <row r="12" spans="1:4" x14ac:dyDescent="0.35">
      <c r="A12" s="52" t="s">
        <v>14</v>
      </c>
      <c r="B12" s="2">
        <v>7</v>
      </c>
      <c r="C12" s="3" t="s">
        <v>15</v>
      </c>
      <c r="D12" s="15">
        <v>50</v>
      </c>
    </row>
    <row r="13" spans="1:4" x14ac:dyDescent="0.35">
      <c r="A13" s="57"/>
      <c r="B13" s="2">
        <v>8</v>
      </c>
      <c r="C13" s="3" t="s">
        <v>16</v>
      </c>
      <c r="D13" s="15">
        <v>17</v>
      </c>
    </row>
    <row r="14" spans="1:4" x14ac:dyDescent="0.35">
      <c r="A14" s="57"/>
      <c r="B14" s="2">
        <v>9</v>
      </c>
      <c r="C14" s="3" t="s">
        <v>17</v>
      </c>
      <c r="D14" s="15">
        <v>1</v>
      </c>
    </row>
    <row r="15" spans="1:4" x14ac:dyDescent="0.35">
      <c r="A15" s="57"/>
      <c r="B15" s="2">
        <v>10</v>
      </c>
      <c r="C15" s="3" t="s">
        <v>18</v>
      </c>
      <c r="D15" s="15">
        <v>8.3000000000000007</v>
      </c>
    </row>
    <row r="16" spans="1:4" ht="15" thickBot="1" x14ac:dyDescent="0.4">
      <c r="A16" s="53"/>
      <c r="B16" s="2">
        <v>11</v>
      </c>
      <c r="C16" s="3" t="s">
        <v>19</v>
      </c>
      <c r="D16" s="15">
        <v>1.7</v>
      </c>
    </row>
    <row r="17" spans="1:4" ht="15" thickBot="1" x14ac:dyDescent="0.4">
      <c r="A17" s="8" t="s">
        <v>20</v>
      </c>
      <c r="B17" s="2">
        <v>12</v>
      </c>
      <c r="C17" s="3" t="s">
        <v>21</v>
      </c>
      <c r="D17" s="15">
        <v>0.45</v>
      </c>
    </row>
    <row r="18" spans="1:4" ht="15" thickBot="1" x14ac:dyDescent="0.4">
      <c r="A18" s="21" t="s">
        <v>22</v>
      </c>
      <c r="B18" s="2">
        <v>13</v>
      </c>
      <c r="C18" s="3" t="s">
        <v>23</v>
      </c>
      <c r="D18" s="15">
        <v>4.5</v>
      </c>
    </row>
    <row r="19" spans="1:4" ht="15" thickBot="1" x14ac:dyDescent="0.4">
      <c r="A19" s="20" t="s">
        <v>24</v>
      </c>
      <c r="B19" s="2">
        <v>14</v>
      </c>
      <c r="C19" s="3" t="s">
        <v>25</v>
      </c>
      <c r="D19" s="15">
        <v>1.06</v>
      </c>
    </row>
    <row r="20" spans="1:4" ht="15" thickBot="1" x14ac:dyDescent="0.4">
      <c r="A20" s="20" t="s">
        <v>40</v>
      </c>
      <c r="B20" s="2">
        <v>15</v>
      </c>
      <c r="C20" s="3" t="s">
        <v>26</v>
      </c>
      <c r="D20" s="15">
        <v>1.5</v>
      </c>
    </row>
    <row r="21" spans="1:4" ht="15" thickBot="1" x14ac:dyDescent="0.4">
      <c r="A21" s="20" t="s">
        <v>27</v>
      </c>
      <c r="B21" s="2">
        <v>16</v>
      </c>
      <c r="C21" s="11" t="s">
        <v>28</v>
      </c>
      <c r="D21" s="15">
        <v>10</v>
      </c>
    </row>
    <row r="22" spans="1:4" ht="15" thickBot="1" x14ac:dyDescent="0.4">
      <c r="A22" s="20" t="s">
        <v>29</v>
      </c>
      <c r="B22" s="2">
        <v>17</v>
      </c>
      <c r="C22" s="3" t="s">
        <v>25</v>
      </c>
      <c r="D22" s="15">
        <v>13.3</v>
      </c>
    </row>
    <row r="23" spans="1:4" ht="29.5" thickBot="1" x14ac:dyDescent="0.4">
      <c r="A23" s="20" t="s">
        <v>32</v>
      </c>
      <c r="B23" s="2">
        <v>18</v>
      </c>
      <c r="C23" s="3" t="s">
        <v>25</v>
      </c>
      <c r="D23" s="14">
        <v>133</v>
      </c>
    </row>
    <row r="24" spans="1:4" ht="15" thickBot="1" x14ac:dyDescent="0.4">
      <c r="A24" s="20" t="s">
        <v>41</v>
      </c>
      <c r="B24" s="2">
        <v>19</v>
      </c>
      <c r="C24" s="3" t="str">
        <f>C23</f>
        <v>Komad</v>
      </c>
      <c r="D24" s="14">
        <v>8.3000000000000007</v>
      </c>
    </row>
    <row r="25" spans="1:4" x14ac:dyDescent="0.35">
      <c r="A25" s="49" t="s">
        <v>31</v>
      </c>
      <c r="B25" s="50"/>
      <c r="C25" s="50"/>
    </row>
  </sheetData>
  <mergeCells count="5">
    <mergeCell ref="B1:C2"/>
    <mergeCell ref="A6:A7"/>
    <mergeCell ref="A9:A11"/>
    <mergeCell ref="A12:A16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="60" zoomScaleNormal="60" workbookViewId="0">
      <selection activeCell="C43" sqref="C43"/>
    </sheetView>
  </sheetViews>
  <sheetFormatPr defaultRowHeight="14.5" x14ac:dyDescent="0.35"/>
  <cols>
    <col min="1" max="1" width="24.90625" bestFit="1" customWidth="1"/>
    <col min="2" max="2" width="4.36328125" bestFit="1" customWidth="1"/>
    <col min="3" max="3" width="58.36328125" bestFit="1" customWidth="1"/>
    <col min="4" max="4" width="13.08984375" bestFit="1" customWidth="1"/>
  </cols>
  <sheetData>
    <row r="1" spans="1:4" x14ac:dyDescent="0.35">
      <c r="B1" s="45" t="s">
        <v>88</v>
      </c>
      <c r="C1" s="45"/>
    </row>
    <row r="2" spans="1:4" x14ac:dyDescent="0.35">
      <c r="B2" s="45"/>
      <c r="C2" s="45"/>
    </row>
    <row r="3" spans="1:4" x14ac:dyDescent="0.35">
      <c r="C3" s="19" t="s">
        <v>90</v>
      </c>
    </row>
    <row r="4" spans="1:4" x14ac:dyDescent="0.35">
      <c r="C4" s="39" t="s">
        <v>43</v>
      </c>
    </row>
    <row r="5" spans="1:4" ht="15" thickBot="1" x14ac:dyDescent="0.4">
      <c r="A5" s="1"/>
      <c r="B5" s="1" t="s">
        <v>1</v>
      </c>
      <c r="C5" s="1"/>
      <c r="D5" s="1" t="s">
        <v>89</v>
      </c>
    </row>
    <row r="6" spans="1:4" x14ac:dyDescent="0.35">
      <c r="A6" s="58" t="s">
        <v>44</v>
      </c>
      <c r="B6" s="2">
        <v>1</v>
      </c>
      <c r="C6" s="3" t="s">
        <v>6</v>
      </c>
      <c r="D6" s="15">
        <v>16.600000000000001</v>
      </c>
    </row>
    <row r="7" spans="1:4" x14ac:dyDescent="0.35">
      <c r="A7" s="60"/>
      <c r="B7" s="2">
        <v>2</v>
      </c>
      <c r="C7" s="6" t="s">
        <v>7</v>
      </c>
      <c r="D7" s="15">
        <v>16.600000000000001</v>
      </c>
    </row>
    <row r="8" spans="1:4" x14ac:dyDescent="0.35">
      <c r="A8" s="60"/>
      <c r="B8" s="2">
        <v>3</v>
      </c>
      <c r="C8" s="3" t="s">
        <v>45</v>
      </c>
      <c r="D8" s="15">
        <v>1</v>
      </c>
    </row>
    <row r="9" spans="1:4" x14ac:dyDescent="0.35">
      <c r="A9" s="60"/>
      <c r="B9" s="24">
        <v>4</v>
      </c>
      <c r="C9" s="3" t="s">
        <v>46</v>
      </c>
      <c r="D9" s="15">
        <v>8.3000000000000007</v>
      </c>
    </row>
    <row r="10" spans="1:4" x14ac:dyDescent="0.35">
      <c r="A10" s="60"/>
      <c r="B10" s="29">
        <v>5</v>
      </c>
      <c r="C10" s="22" t="s">
        <v>47</v>
      </c>
      <c r="D10" s="15">
        <v>1.7</v>
      </c>
    </row>
    <row r="11" spans="1:4" x14ac:dyDescent="0.35">
      <c r="A11" s="60"/>
      <c r="B11" s="29">
        <v>6</v>
      </c>
      <c r="C11" s="27" t="s">
        <v>68</v>
      </c>
      <c r="D11" s="15">
        <v>11.04</v>
      </c>
    </row>
    <row r="12" spans="1:4" x14ac:dyDescent="0.35">
      <c r="A12" s="60"/>
      <c r="B12" s="29">
        <v>7</v>
      </c>
      <c r="C12" s="27" t="s">
        <v>69</v>
      </c>
      <c r="D12" s="15">
        <v>2.2599999999999998</v>
      </c>
    </row>
    <row r="13" spans="1:4" ht="15" thickBot="1" x14ac:dyDescent="0.4">
      <c r="A13" s="59"/>
      <c r="B13" s="29">
        <v>8</v>
      </c>
      <c r="C13" s="27" t="s">
        <v>70</v>
      </c>
      <c r="D13" s="15">
        <v>1.33</v>
      </c>
    </row>
    <row r="14" spans="1:4" x14ac:dyDescent="0.35">
      <c r="A14" s="58" t="s">
        <v>50</v>
      </c>
      <c r="B14" s="29">
        <v>9</v>
      </c>
      <c r="C14" s="22" t="s">
        <v>58</v>
      </c>
      <c r="D14" s="15">
        <v>50</v>
      </c>
    </row>
    <row r="15" spans="1:4" ht="15" thickBot="1" x14ac:dyDescent="0.4">
      <c r="A15" s="59"/>
      <c r="B15" s="29">
        <v>10</v>
      </c>
      <c r="C15" s="3" t="s">
        <v>59</v>
      </c>
      <c r="D15" s="15">
        <v>17</v>
      </c>
    </row>
    <row r="16" spans="1:4" x14ac:dyDescent="0.35">
      <c r="A16" s="58" t="s">
        <v>73</v>
      </c>
      <c r="B16" s="29">
        <v>11</v>
      </c>
      <c r="C16" s="22" t="s">
        <v>71</v>
      </c>
      <c r="D16" s="15">
        <v>66.5</v>
      </c>
    </row>
    <row r="17" spans="1:4" ht="27" customHeight="1" thickBot="1" x14ac:dyDescent="0.4">
      <c r="A17" s="59"/>
      <c r="B17" s="29">
        <v>12</v>
      </c>
      <c r="C17" s="22" t="s">
        <v>72</v>
      </c>
      <c r="D17" s="15">
        <v>22.61</v>
      </c>
    </row>
    <row r="18" spans="1:4" x14ac:dyDescent="0.35">
      <c r="A18" s="58" t="s">
        <v>49</v>
      </c>
      <c r="B18" s="29">
        <v>13</v>
      </c>
      <c r="C18" s="3" t="s">
        <v>55</v>
      </c>
      <c r="D18" s="15">
        <v>0.6</v>
      </c>
    </row>
    <row r="19" spans="1:4" ht="42.65" customHeight="1" thickBot="1" x14ac:dyDescent="0.4">
      <c r="A19" s="59"/>
      <c r="B19" s="29">
        <v>14</v>
      </c>
      <c r="C19" s="3" t="s">
        <v>56</v>
      </c>
      <c r="D19" s="15">
        <v>6</v>
      </c>
    </row>
    <row r="20" spans="1:4" ht="15" thickBot="1" x14ac:dyDescent="0.4">
      <c r="A20" s="32" t="s">
        <v>48</v>
      </c>
      <c r="B20" s="29">
        <v>15</v>
      </c>
      <c r="C20" s="3" t="s">
        <v>57</v>
      </c>
      <c r="D20" s="15">
        <v>0.3</v>
      </c>
    </row>
    <row r="21" spans="1:4" ht="27.65" customHeight="1" x14ac:dyDescent="0.35">
      <c r="A21" s="58" t="s">
        <v>54</v>
      </c>
      <c r="B21" s="29">
        <v>16</v>
      </c>
      <c r="C21" s="3" t="s">
        <v>60</v>
      </c>
      <c r="D21" s="15">
        <v>41.5</v>
      </c>
    </row>
    <row r="22" spans="1:4" ht="28.75" customHeight="1" thickBot="1" x14ac:dyDescent="0.4">
      <c r="A22" s="59"/>
      <c r="B22" s="29">
        <v>17</v>
      </c>
      <c r="C22" s="6" t="s">
        <v>61</v>
      </c>
      <c r="D22" s="15">
        <v>25</v>
      </c>
    </row>
    <row r="23" spans="1:4" ht="14.4" customHeight="1" x14ac:dyDescent="0.35">
      <c r="A23" s="58" t="s">
        <v>74</v>
      </c>
      <c r="B23" s="29">
        <v>18</v>
      </c>
      <c r="C23" s="28" t="s">
        <v>65</v>
      </c>
      <c r="D23" s="26">
        <v>10</v>
      </c>
    </row>
    <row r="24" spans="1:4" x14ac:dyDescent="0.35">
      <c r="A24" s="60"/>
      <c r="B24" s="29">
        <v>19</v>
      </c>
      <c r="C24" s="22" t="s">
        <v>51</v>
      </c>
      <c r="D24" s="15">
        <v>13.3</v>
      </c>
    </row>
    <row r="25" spans="1:4" ht="14.4" customHeight="1" x14ac:dyDescent="0.35">
      <c r="A25" s="60"/>
      <c r="B25" s="29">
        <v>20</v>
      </c>
      <c r="C25" s="22" t="s">
        <v>52</v>
      </c>
      <c r="D25" s="15">
        <v>8.3000000000000007</v>
      </c>
    </row>
    <row r="26" spans="1:4" x14ac:dyDescent="0.35">
      <c r="A26" s="60"/>
      <c r="B26" s="29">
        <v>21</v>
      </c>
      <c r="C26" s="22" t="s">
        <v>53</v>
      </c>
      <c r="D26" s="15">
        <v>133</v>
      </c>
    </row>
    <row r="27" spans="1:4" x14ac:dyDescent="0.35">
      <c r="A27" s="60"/>
      <c r="B27" s="29">
        <v>22</v>
      </c>
      <c r="C27" s="27" t="s">
        <v>63</v>
      </c>
      <c r="D27" s="15">
        <v>187.5</v>
      </c>
    </row>
    <row r="28" spans="1:4" x14ac:dyDescent="0.35">
      <c r="A28" s="60"/>
      <c r="B28" s="29">
        <v>23</v>
      </c>
      <c r="C28" s="27" t="s">
        <v>64</v>
      </c>
      <c r="D28" s="15">
        <v>62.5</v>
      </c>
    </row>
    <row r="29" spans="1:4" x14ac:dyDescent="0.35">
      <c r="A29" s="60"/>
      <c r="B29" s="29">
        <v>24</v>
      </c>
      <c r="C29" s="23" t="s">
        <v>75</v>
      </c>
      <c r="D29" s="15" t="s">
        <v>62</v>
      </c>
    </row>
    <row r="30" spans="1:4" x14ac:dyDescent="0.35">
      <c r="A30" s="60"/>
      <c r="B30" s="29">
        <v>25</v>
      </c>
      <c r="C30" s="27" t="s">
        <v>67</v>
      </c>
      <c r="D30" s="15">
        <v>125</v>
      </c>
    </row>
    <row r="31" spans="1:4" x14ac:dyDescent="0.35">
      <c r="A31" s="60"/>
      <c r="B31" s="29">
        <v>26</v>
      </c>
      <c r="C31" s="27" t="s">
        <v>66</v>
      </c>
      <c r="D31" s="15">
        <v>125</v>
      </c>
    </row>
    <row r="32" spans="1:4" x14ac:dyDescent="0.35">
      <c r="A32" s="60"/>
      <c r="B32" s="29">
        <v>27</v>
      </c>
      <c r="C32" s="27" t="s">
        <v>76</v>
      </c>
      <c r="D32" s="15">
        <v>125</v>
      </c>
    </row>
    <row r="33" spans="1:4" ht="15" thickBot="1" x14ac:dyDescent="0.4">
      <c r="A33" s="59"/>
      <c r="B33" s="29">
        <v>28</v>
      </c>
      <c r="C33" s="27" t="s">
        <v>77</v>
      </c>
      <c r="D33" s="15">
        <v>1.88</v>
      </c>
    </row>
    <row r="34" spans="1:4" x14ac:dyDescent="0.35">
      <c r="A34" s="61" t="s">
        <v>86</v>
      </c>
      <c r="B34" s="29">
        <v>29</v>
      </c>
      <c r="C34" s="6" t="s">
        <v>78</v>
      </c>
      <c r="D34" s="15">
        <v>1.1000000000000001</v>
      </c>
    </row>
    <row r="35" spans="1:4" x14ac:dyDescent="0.35">
      <c r="A35" s="62"/>
      <c r="B35" s="29">
        <v>30</v>
      </c>
      <c r="C35" s="6" t="s">
        <v>79</v>
      </c>
      <c r="D35" s="15">
        <v>1.3</v>
      </c>
    </row>
    <row r="36" spans="1:4" ht="29" x14ac:dyDescent="0.35">
      <c r="A36" s="62"/>
      <c r="B36" s="29">
        <v>31</v>
      </c>
      <c r="C36" s="6" t="s">
        <v>91</v>
      </c>
      <c r="D36" s="15">
        <v>60</v>
      </c>
    </row>
    <row r="37" spans="1:4" x14ac:dyDescent="0.35">
      <c r="A37" s="62"/>
      <c r="B37" s="29">
        <v>32</v>
      </c>
      <c r="C37" s="6" t="s">
        <v>80</v>
      </c>
      <c r="D37" s="15"/>
    </row>
    <row r="38" spans="1:4" x14ac:dyDescent="0.35">
      <c r="A38" s="62"/>
      <c r="B38" s="29">
        <v>33</v>
      </c>
      <c r="C38" s="6" t="s">
        <v>81</v>
      </c>
      <c r="D38" s="15">
        <v>125</v>
      </c>
    </row>
    <row r="39" spans="1:4" ht="45.65" customHeight="1" x14ac:dyDescent="0.35">
      <c r="A39" s="62"/>
      <c r="B39" s="29">
        <v>34</v>
      </c>
      <c r="C39" s="6" t="s">
        <v>82</v>
      </c>
      <c r="D39" s="30">
        <v>0.04</v>
      </c>
    </row>
    <row r="40" spans="1:4" x14ac:dyDescent="0.35">
      <c r="A40" s="62"/>
      <c r="B40" s="33">
        <v>35</v>
      </c>
      <c r="C40" s="34" t="s">
        <v>83</v>
      </c>
      <c r="D40" s="37" t="s">
        <v>84</v>
      </c>
    </row>
    <row r="41" spans="1:4" ht="15" thickBot="1" x14ac:dyDescent="0.4">
      <c r="A41" s="63"/>
      <c r="B41" s="25">
        <v>36</v>
      </c>
      <c r="C41" s="38" t="s">
        <v>85</v>
      </c>
      <c r="D41" s="15">
        <v>70</v>
      </c>
    </row>
    <row r="42" spans="1:4" x14ac:dyDescent="0.35">
      <c r="A42" s="31"/>
      <c r="B42" s="35"/>
      <c r="C42" s="36" t="s">
        <v>87</v>
      </c>
      <c r="D42" s="35"/>
    </row>
    <row r="43" spans="1:4" x14ac:dyDescent="0.35">
      <c r="C43" s="64"/>
    </row>
  </sheetData>
  <mergeCells count="8">
    <mergeCell ref="B1:C2"/>
    <mergeCell ref="A16:A17"/>
    <mergeCell ref="A23:A33"/>
    <mergeCell ref="A34:A41"/>
    <mergeCell ref="A6:A13"/>
    <mergeCell ref="A21:A22"/>
    <mergeCell ref="A14:A15"/>
    <mergeCell ref="A18:A19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2023</vt:lpstr>
      <vt:lpstr>2023 NOVO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2026-06-08T09:32:30Z</cp:lastPrinted>
  <dcterms:created xsi:type="dcterms:W3CDTF">2022-10-06T12:38:48Z</dcterms:created>
  <dcterms:modified xsi:type="dcterms:W3CDTF">2026-06-08T09:32:52Z</dcterms:modified>
</cp:coreProperties>
</file>